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evo\OneDrive\Рабочий стол\столовая\"/>
    </mc:Choice>
  </mc:AlternateContent>
  <xr:revisionPtr revIDLastSave="0" documentId="8_{BD80F208-F486-42B6-9D20-766490E97D2F}" xr6:coauthVersionLast="47" xr6:coauthVersionMax="47" xr10:uidLastSave="{00000000-0000-0000-0000-000000000000}"/>
  <bookViews>
    <workbookView xWindow="-110" yWindow="-110" windowWidth="19420" windowHeight="10300" xr2:uid="{ECCA9DBF-17AC-49ED-9E93-52A128A214A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D9" i="1" s="1"/>
  <c r="E9" i="1" s="1"/>
  <c r="E27" i="1"/>
  <c r="Y27" i="1" s="1"/>
  <c r="D20" i="1" s="1"/>
  <c r="E20" i="1" s="1"/>
</calcChain>
</file>

<file path=xl/sharedStrings.xml><?xml version="1.0" encoding="utf-8"?>
<sst xmlns="http://schemas.openxmlformats.org/spreadsheetml/2006/main" count="80" uniqueCount="70">
  <si>
    <t xml:space="preserve">МЕНЮ                   </t>
  </si>
  <si>
    <t>11.12.2023                                                                                                                           День 1                                     110</t>
  </si>
  <si>
    <t>масса порции</t>
  </si>
  <si>
    <t>манка</t>
  </si>
  <si>
    <t>молоко</t>
  </si>
  <si>
    <t>масло сливоч</t>
  </si>
  <si>
    <t>сахар</t>
  </si>
  <si>
    <t>коф. напиток</t>
  </si>
  <si>
    <t>хлеб</t>
  </si>
  <si>
    <t>мясо гов.</t>
  </si>
  <si>
    <t>свекла</t>
  </si>
  <si>
    <t>капуста</t>
  </si>
  <si>
    <t>картоф</t>
  </si>
  <si>
    <t>морковь</t>
  </si>
  <si>
    <t>лук</t>
  </si>
  <si>
    <t>масло раст</t>
  </si>
  <si>
    <t>томат</t>
  </si>
  <si>
    <t>сметана</t>
  </si>
  <si>
    <t>котлета</t>
  </si>
  <si>
    <t>мука</t>
  </si>
  <si>
    <t>макарон</t>
  </si>
  <si>
    <t>чай</t>
  </si>
  <si>
    <t>соль</t>
  </si>
  <si>
    <t>ккал</t>
  </si>
  <si>
    <t>Завтрак</t>
  </si>
  <si>
    <t>Каша молочная</t>
  </si>
  <si>
    <t>28/3,0</t>
  </si>
  <si>
    <t>9/1,0</t>
  </si>
  <si>
    <t>4/0,4</t>
  </si>
  <si>
    <t>манная</t>
  </si>
  <si>
    <t>Коф. нап. на мол</t>
  </si>
  <si>
    <t>18/2,0</t>
  </si>
  <si>
    <t>2/0,2</t>
  </si>
  <si>
    <t>Хлеб пшенич.</t>
  </si>
  <si>
    <t>50/10</t>
  </si>
  <si>
    <t>Масло сливочн.</t>
  </si>
  <si>
    <t>10/1,1</t>
  </si>
  <si>
    <t>Обед</t>
  </si>
  <si>
    <t>Свекла отварная</t>
  </si>
  <si>
    <t>60/8,0</t>
  </si>
  <si>
    <t>Борщ с капустой</t>
  </si>
  <si>
    <t>8/1,0</t>
  </si>
  <si>
    <t>40/5,0</t>
  </si>
  <si>
    <t>100/13</t>
  </si>
  <si>
    <t>10/1,2</t>
  </si>
  <si>
    <t>4/0,5</t>
  </si>
  <si>
    <t>10/1,3</t>
  </si>
  <si>
    <t>7/1,0</t>
  </si>
  <si>
    <t>и картофелем</t>
  </si>
  <si>
    <t>Котлета мясная</t>
  </si>
  <si>
    <t>15/2,0</t>
  </si>
  <si>
    <t>30/3,2</t>
  </si>
  <si>
    <t>100/14</t>
  </si>
  <si>
    <t>Макароны отвар</t>
  </si>
  <si>
    <t>5/0,5</t>
  </si>
  <si>
    <t>54/7,0</t>
  </si>
  <si>
    <t>с маслом</t>
  </si>
  <si>
    <t>Чай с сахаром+в С</t>
  </si>
  <si>
    <t>16/2,0</t>
  </si>
  <si>
    <t>1/0,1</t>
  </si>
  <si>
    <t>Хлеб</t>
  </si>
  <si>
    <t>75/15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</si>
  <si>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</si>
  <si>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</si>
  <si>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</si>
  <si>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</si>
  <si>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</si>
  <si>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     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</si>
  <si>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</si>
  <si>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                                                     Работник бухгалтерии _______________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</si>
</sst>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₽_-;\-* #,##0\ _₽_-;_-* &quot;-&quot;??\ _₽_-;_-@_-"/>
    <numFmt numFmtId="165" formatCode="_-* #,##0.00\ _₽_-;\-* #,##0.00\ _₽_-;_-* &quot;-&quot;??\ _₽_-;_-@_-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/>
    <xf numFmtId="0" fontId="1" fillId="0" borderId="7" xfId="0" applyFont="1" applyBorder="1"/>
    <xf numFmtId="2" fontId="1" fillId="0" borderId="7" xfId="0" applyNumberFormat="1" applyFont="1" applyBorder="1"/>
    <xf numFmtId="0" fontId="3" fillId="0" borderId="11" xfId="0" applyFont="1" applyBorder="1" applyAlignment="1">
      <alignment horizontal="center" vertical="center" textRotation="90"/>
    </xf>
    <xf numFmtId="164" fontId="0" fillId="0" borderId="7" xfId="0" applyNumberFormat="1" applyBorder="1" applyAlignment="1">
      <alignment horizontal="right"/>
    </xf>
    <xf numFmtId="0" fontId="3" fillId="0" borderId="12" xfId="0" applyFont="1" applyBorder="1" applyAlignment="1">
      <alignment horizontal="center" vertical="center" textRotation="90"/>
    </xf>
    <xf numFmtId="16" fontId="0" fillId="0" borderId="7" xfId="0" applyNumberFormat="1" applyBorder="1"/>
    <xf numFmtId="0" fontId="3" fillId="0" borderId="13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4" fillId="0" borderId="7" xfId="0" applyNumberFormat="1" applyFont="1" applyBorder="1"/>
    <xf numFmtId="165" fontId="1" fillId="0" borderId="7" xfId="0" applyNumberFormat="1" applyFont="1" applyBorder="1"/>
    <xf numFmtId="0" fontId="0" fillId="0" borderId="1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/>
    <xf numFmtId="166" fontId="3" fillId="0" borderId="7" xfId="0" applyNumberFormat="1" applyFont="1" applyBorder="1"/>
    <xf numFmtId="165" fontId="5" fillId="0" borderId="7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01733-0C9E-41B8-8F5B-7CB2733E64A0}">
  <dimension ref="A1:Y32"/>
  <sheetViews>
    <sheetView tabSelected="1" topLeftCell="A4" workbookViewId="0">
      <selection sqref="A1:Y1048576"/>
    </sheetView>
  </sheetViews>
  <sheetFormatPr defaultRowHeight="14.5" x14ac:dyDescent="0.35"/>
  <cols>
    <col min="1" max="1" width="4" customWidth="1"/>
    <col min="2" max="2" width="5.26953125" customWidth="1"/>
    <col min="3" max="3" width="19.1796875" customWidth="1"/>
    <col min="4" max="4" width="9.54296875" customWidth="1"/>
    <col min="25" max="25" width="11.81640625" customWidth="1"/>
  </cols>
  <sheetData>
    <row r="1" spans="1:25" ht="18" x14ac:dyDescent="0.3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6"/>
      <c r="Y1" s="7"/>
    </row>
    <row r="2" spans="1:25" ht="75.5" x14ac:dyDescent="0.35">
      <c r="A2" s="8" t="s">
        <v>1</v>
      </c>
      <c r="B2" s="9"/>
      <c r="C2" s="10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ht="15.5" x14ac:dyDescent="0.35">
      <c r="A3" s="12" t="s">
        <v>24</v>
      </c>
      <c r="B3" s="13">
        <v>181</v>
      </c>
      <c r="C3" s="13" t="s">
        <v>25</v>
      </c>
      <c r="D3" s="7">
        <v>250</v>
      </c>
      <c r="E3" s="7" t="s">
        <v>26</v>
      </c>
      <c r="F3" s="7" t="s">
        <v>27</v>
      </c>
      <c r="G3" s="7" t="s">
        <v>28</v>
      </c>
      <c r="H3" s="7" t="s">
        <v>28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>
        <v>225</v>
      </c>
    </row>
    <row r="4" spans="1:25" ht="15.5" x14ac:dyDescent="0.35">
      <c r="A4" s="12"/>
      <c r="B4" s="13"/>
      <c r="C4" s="13" t="s">
        <v>29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5" x14ac:dyDescent="0.35">
      <c r="A5" s="12"/>
      <c r="B5" s="13">
        <v>379</v>
      </c>
      <c r="C5" s="13" t="s">
        <v>30</v>
      </c>
      <c r="D5" s="7">
        <v>200</v>
      </c>
      <c r="E5" s="7"/>
      <c r="F5" s="7" t="s">
        <v>27</v>
      </c>
      <c r="G5" s="7"/>
      <c r="H5" s="7" t="s">
        <v>31</v>
      </c>
      <c r="I5" s="7" t="s">
        <v>32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>
        <v>155.19999999999999</v>
      </c>
    </row>
    <row r="6" spans="1:25" ht="15.5" x14ac:dyDescent="0.35">
      <c r="A6" s="12"/>
      <c r="B6" s="13"/>
      <c r="C6" s="13" t="s">
        <v>33</v>
      </c>
      <c r="D6" s="7">
        <v>50</v>
      </c>
      <c r="E6" s="7"/>
      <c r="F6" s="7"/>
      <c r="G6" s="7"/>
      <c r="H6" s="7"/>
      <c r="I6" s="7"/>
      <c r="J6" s="7" t="s">
        <v>34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>
        <v>93.62</v>
      </c>
    </row>
    <row r="7" spans="1:25" ht="15.5" x14ac:dyDescent="0.35">
      <c r="A7" s="12"/>
      <c r="B7" s="13">
        <v>14</v>
      </c>
      <c r="C7" s="13" t="s">
        <v>35</v>
      </c>
      <c r="D7" s="7">
        <v>10</v>
      </c>
      <c r="E7" s="7"/>
      <c r="F7" s="7"/>
      <c r="G7" s="7" t="s">
        <v>36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>
        <v>65.72</v>
      </c>
    </row>
    <row r="8" spans="1:25" ht="15.5" x14ac:dyDescent="0.35">
      <c r="A8" s="12"/>
      <c r="B8" s="13"/>
      <c r="C8" s="13"/>
      <c r="D8" s="14">
        <v>510</v>
      </c>
      <c r="E8" s="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14">
        <v>539.6</v>
      </c>
    </row>
    <row r="9" spans="1:25" ht="15.5" x14ac:dyDescent="0.35">
      <c r="A9" s="13"/>
      <c r="B9" s="13"/>
      <c r="C9" s="13">
        <v>130</v>
      </c>
      <c r="D9" s="15">
        <f>E27+F27+G26*1.4+H26*2.4+I27+J26*10</f>
        <v>2768.94</v>
      </c>
      <c r="E9" s="15">
        <f>D9/110</f>
        <v>25.172181818181819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5.5" x14ac:dyDescent="0.35">
      <c r="A10" s="16" t="s">
        <v>37</v>
      </c>
      <c r="B10" s="13"/>
      <c r="C10" s="13" t="s">
        <v>38</v>
      </c>
      <c r="D10" s="17">
        <v>80</v>
      </c>
      <c r="E10" s="15"/>
      <c r="F10" s="7"/>
      <c r="G10" s="7"/>
      <c r="H10" s="7"/>
      <c r="I10" s="7"/>
      <c r="J10" s="7"/>
      <c r="K10" s="7"/>
      <c r="L10" s="7" t="s">
        <v>39</v>
      </c>
      <c r="M10" s="7"/>
      <c r="N10" s="7"/>
      <c r="O10" s="7"/>
      <c r="P10" s="7"/>
      <c r="Q10" s="7" t="s">
        <v>32</v>
      </c>
      <c r="R10" s="7"/>
      <c r="S10" s="7"/>
      <c r="T10" s="7"/>
      <c r="U10" s="7"/>
      <c r="V10" s="7"/>
      <c r="W10" s="7"/>
      <c r="X10" s="7"/>
      <c r="Y10" s="7">
        <v>64.3</v>
      </c>
    </row>
    <row r="11" spans="1:25" ht="15.5" x14ac:dyDescent="0.35">
      <c r="A11" s="18"/>
      <c r="B11" s="13">
        <v>82</v>
      </c>
      <c r="C11" s="13" t="s">
        <v>40</v>
      </c>
      <c r="D11" s="7">
        <v>290</v>
      </c>
      <c r="E11" s="7"/>
      <c r="F11" s="7"/>
      <c r="G11" s="7"/>
      <c r="H11" s="7"/>
      <c r="I11" s="7"/>
      <c r="J11" s="7"/>
      <c r="K11" s="7" t="s">
        <v>41</v>
      </c>
      <c r="L11" s="7" t="s">
        <v>42</v>
      </c>
      <c r="M11" s="7" t="s">
        <v>42</v>
      </c>
      <c r="N11" s="7" t="s">
        <v>43</v>
      </c>
      <c r="O11" s="7" t="s">
        <v>44</v>
      </c>
      <c r="P11" s="7" t="s">
        <v>44</v>
      </c>
      <c r="Q11" s="7" t="s">
        <v>45</v>
      </c>
      <c r="R11" s="7" t="s">
        <v>45</v>
      </c>
      <c r="S11" s="7" t="s">
        <v>46</v>
      </c>
      <c r="T11" s="7"/>
      <c r="U11" s="7"/>
      <c r="V11" s="7"/>
      <c r="W11" s="7"/>
      <c r="X11" s="19" t="s">
        <v>47</v>
      </c>
      <c r="Y11" s="7">
        <v>100.4</v>
      </c>
    </row>
    <row r="12" spans="1:25" ht="15.5" x14ac:dyDescent="0.35">
      <c r="A12" s="18"/>
      <c r="B12" s="13"/>
      <c r="C12" s="13" t="s">
        <v>48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5" x14ac:dyDescent="0.35">
      <c r="A13" s="18"/>
      <c r="B13" s="13">
        <v>268</v>
      </c>
      <c r="C13" s="13" t="s">
        <v>49</v>
      </c>
      <c r="D13" s="7">
        <v>100</v>
      </c>
      <c r="E13" s="7"/>
      <c r="F13" s="7"/>
      <c r="G13" s="7"/>
      <c r="H13" s="7"/>
      <c r="I13" s="7"/>
      <c r="J13" s="7"/>
      <c r="K13" s="7"/>
      <c r="L13" s="7"/>
      <c r="M13" s="7"/>
      <c r="N13" s="19"/>
      <c r="O13" s="7" t="s">
        <v>50</v>
      </c>
      <c r="P13" s="7" t="s">
        <v>51</v>
      </c>
      <c r="Q13" s="7" t="s">
        <v>45</v>
      </c>
      <c r="R13" s="7" t="s">
        <v>45</v>
      </c>
      <c r="S13" s="7"/>
      <c r="T13" s="7" t="s">
        <v>52</v>
      </c>
      <c r="U13" s="7" t="s">
        <v>28</v>
      </c>
      <c r="V13" s="7"/>
      <c r="W13" s="7"/>
      <c r="X13" s="7"/>
      <c r="Y13" s="7">
        <v>162</v>
      </c>
    </row>
    <row r="14" spans="1:25" ht="15.5" x14ac:dyDescent="0.35">
      <c r="A14" s="18"/>
      <c r="B14" s="13">
        <v>309</v>
      </c>
      <c r="C14" s="13" t="s">
        <v>53</v>
      </c>
      <c r="D14" s="7">
        <v>170</v>
      </c>
      <c r="E14" s="7"/>
      <c r="F14" s="7"/>
      <c r="G14" s="7" t="s">
        <v>54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 t="s">
        <v>55</v>
      </c>
      <c r="W14" s="7"/>
      <c r="X14" s="7"/>
    </row>
    <row r="15" spans="1:25" ht="15.5" x14ac:dyDescent="0.35">
      <c r="A15" s="18"/>
      <c r="B15" s="13"/>
      <c r="C15" s="13" t="s">
        <v>56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>
        <v>249.2</v>
      </c>
    </row>
    <row r="16" spans="1:25" ht="15.5" x14ac:dyDescent="0.35">
      <c r="A16" s="18"/>
      <c r="B16" s="13">
        <v>376</v>
      </c>
      <c r="C16" s="13" t="s">
        <v>57</v>
      </c>
      <c r="D16" s="7">
        <v>200</v>
      </c>
      <c r="E16" s="7"/>
      <c r="F16" s="7"/>
      <c r="G16" s="7"/>
      <c r="H16" s="7" t="s">
        <v>58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9" t="s">
        <v>59</v>
      </c>
      <c r="X16" s="7"/>
      <c r="Y16" s="7">
        <v>40</v>
      </c>
    </row>
    <row r="17" spans="1:25" ht="15.5" x14ac:dyDescent="0.35">
      <c r="A17" s="18"/>
      <c r="B17" s="13"/>
      <c r="C17" s="13" t="s">
        <v>60</v>
      </c>
      <c r="D17" s="7">
        <v>50</v>
      </c>
      <c r="E17" s="7"/>
      <c r="F17" s="7"/>
      <c r="G17" s="7"/>
      <c r="H17" s="7"/>
      <c r="I17" s="7"/>
      <c r="J17" s="7" t="s">
        <v>61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>
        <v>119.6</v>
      </c>
    </row>
    <row r="18" spans="1:25" ht="15.5" x14ac:dyDescent="0.35">
      <c r="A18" s="20"/>
      <c r="B18" s="13"/>
      <c r="C18" s="13"/>
      <c r="D18" s="14">
        <v>890</v>
      </c>
      <c r="E18" s="14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14">
        <v>735.5</v>
      </c>
    </row>
    <row r="19" spans="1:25" x14ac:dyDescent="0.35">
      <c r="A19" s="21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35">
      <c r="A20" s="22"/>
      <c r="B20" s="7"/>
      <c r="C20" s="7"/>
      <c r="D20" s="23">
        <f>Y27-D9</f>
        <v>9924.2400000000016</v>
      </c>
      <c r="E20" s="24">
        <f>D20/130</f>
        <v>76.340307692307704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35">
      <c r="A21" s="2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35">
      <c r="A22" s="25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.5" x14ac:dyDescent="0.35">
      <c r="A23" s="26" t="s">
        <v>62</v>
      </c>
      <c r="B23" s="26"/>
      <c r="C23" s="26"/>
      <c r="D23" s="13" t="s">
        <v>63</v>
      </c>
      <c r="E23" s="13">
        <v>28</v>
      </c>
      <c r="F23" s="13">
        <v>18</v>
      </c>
      <c r="G23" s="13">
        <v>19</v>
      </c>
      <c r="H23" s="13">
        <v>38</v>
      </c>
      <c r="I23" s="13">
        <v>2</v>
      </c>
      <c r="J23" s="13">
        <v>125</v>
      </c>
      <c r="K23" s="13">
        <v>8</v>
      </c>
      <c r="L23" s="13">
        <v>100</v>
      </c>
      <c r="M23" s="13">
        <v>40</v>
      </c>
      <c r="N23" s="13">
        <v>100</v>
      </c>
      <c r="O23" s="13">
        <v>25</v>
      </c>
      <c r="P23" s="13">
        <v>40</v>
      </c>
      <c r="Q23" s="13">
        <v>10</v>
      </c>
      <c r="R23" s="13">
        <v>8</v>
      </c>
      <c r="S23" s="13">
        <v>10</v>
      </c>
      <c r="T23" s="13">
        <v>100</v>
      </c>
      <c r="U23" s="13">
        <v>4</v>
      </c>
      <c r="V23" s="13">
        <v>54</v>
      </c>
      <c r="W23" s="13">
        <v>1</v>
      </c>
      <c r="X23" s="13">
        <v>7</v>
      </c>
      <c r="Y23" s="13"/>
    </row>
    <row r="24" spans="1:25" x14ac:dyDescent="0.35">
      <c r="A24" s="27" t="s">
        <v>64</v>
      </c>
      <c r="B24" s="27"/>
      <c r="C24" s="27"/>
      <c r="D24" s="28"/>
      <c r="E24" s="28">
        <v>3</v>
      </c>
      <c r="F24" s="28">
        <v>2</v>
      </c>
      <c r="G24" s="28">
        <v>1.9</v>
      </c>
      <c r="H24" s="28">
        <v>4.4000000000000004</v>
      </c>
      <c r="I24" s="28">
        <v>0.2</v>
      </c>
      <c r="J24" s="28">
        <v>25</v>
      </c>
      <c r="K24" s="28">
        <v>1</v>
      </c>
      <c r="L24" s="28">
        <v>13</v>
      </c>
      <c r="M24" s="28">
        <v>5</v>
      </c>
      <c r="N24" s="28">
        <v>13</v>
      </c>
      <c r="O24" s="28">
        <v>3.2</v>
      </c>
      <c r="P24" s="28">
        <v>4.4000000000000004</v>
      </c>
      <c r="Q24" s="28">
        <v>1.2</v>
      </c>
      <c r="R24" s="28">
        <v>1</v>
      </c>
      <c r="S24" s="28">
        <v>1.3</v>
      </c>
      <c r="T24" s="28">
        <v>14</v>
      </c>
      <c r="U24" s="28">
        <v>0.4</v>
      </c>
      <c r="V24" s="28">
        <v>7</v>
      </c>
      <c r="W24" s="28">
        <v>0.1</v>
      </c>
      <c r="X24" s="28">
        <v>1</v>
      </c>
      <c r="Y24" s="28"/>
    </row>
    <row r="25" spans="1:25" x14ac:dyDescent="0.35">
      <c r="A25" s="27"/>
      <c r="B25" s="27"/>
      <c r="C25" s="27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ht="15.5" x14ac:dyDescent="0.35">
      <c r="A26" s="30" t="s">
        <v>65</v>
      </c>
      <c r="B26" s="31"/>
      <c r="C26" s="32"/>
      <c r="D26" s="13"/>
      <c r="E26" s="13">
        <v>42.6</v>
      </c>
      <c r="F26" s="13">
        <v>509.33</v>
      </c>
      <c r="G26" s="13">
        <v>690</v>
      </c>
      <c r="H26" s="13">
        <v>77.7</v>
      </c>
      <c r="I26" s="13">
        <v>550</v>
      </c>
      <c r="J26" s="13">
        <v>36</v>
      </c>
      <c r="K26" s="13">
        <v>600</v>
      </c>
      <c r="L26" s="13">
        <v>0</v>
      </c>
      <c r="M26" s="13">
        <v>0</v>
      </c>
      <c r="N26" s="13">
        <v>0</v>
      </c>
      <c r="O26" s="13">
        <v>0</v>
      </c>
      <c r="P26" s="13">
        <v>32.54</v>
      </c>
      <c r="Q26" s="13">
        <v>122</v>
      </c>
      <c r="R26" s="13">
        <v>410.5</v>
      </c>
      <c r="S26" s="13">
        <v>160</v>
      </c>
      <c r="T26" s="13">
        <v>498</v>
      </c>
      <c r="U26" s="13">
        <v>39.76</v>
      </c>
      <c r="V26" s="13">
        <v>45.48</v>
      </c>
      <c r="W26" s="13">
        <v>552</v>
      </c>
      <c r="X26" s="13">
        <v>14.3</v>
      </c>
      <c r="Y26" s="13"/>
    </row>
    <row r="27" spans="1:25" ht="15.5" x14ac:dyDescent="0.35">
      <c r="A27" s="30" t="s">
        <v>66</v>
      </c>
      <c r="B27" s="31"/>
      <c r="C27" s="32"/>
      <c r="D27" s="13"/>
      <c r="E27" s="33">
        <f>E24*E26</f>
        <v>127.80000000000001</v>
      </c>
      <c r="F27" s="13">
        <f>F24*F26</f>
        <v>1018.66</v>
      </c>
      <c r="G27" s="13">
        <f t="shared" ref="G27:X27" si="0">G24*G26</f>
        <v>1311</v>
      </c>
      <c r="H27" s="13">
        <f t="shared" si="0"/>
        <v>341.88000000000005</v>
      </c>
      <c r="I27" s="34">
        <f t="shared" si="0"/>
        <v>110</v>
      </c>
      <c r="J27" s="13">
        <f>J24*J26</f>
        <v>900</v>
      </c>
      <c r="K27" s="13">
        <f t="shared" si="0"/>
        <v>600</v>
      </c>
      <c r="L27" s="13">
        <f t="shared" si="0"/>
        <v>0</v>
      </c>
      <c r="M27" s="13">
        <f t="shared" si="0"/>
        <v>0</v>
      </c>
      <c r="N27" s="13">
        <f t="shared" si="0"/>
        <v>0</v>
      </c>
      <c r="O27" s="33">
        <f t="shared" si="0"/>
        <v>0</v>
      </c>
      <c r="P27" s="13">
        <f t="shared" si="0"/>
        <v>143.17600000000002</v>
      </c>
      <c r="Q27" s="13">
        <f t="shared" si="0"/>
        <v>146.4</v>
      </c>
      <c r="R27" s="13">
        <f>R24*R26</f>
        <v>410.5</v>
      </c>
      <c r="S27" s="13">
        <f t="shared" si="0"/>
        <v>208</v>
      </c>
      <c r="T27" s="13">
        <f t="shared" si="0"/>
        <v>6972</v>
      </c>
      <c r="U27" s="13">
        <f t="shared" si="0"/>
        <v>15.904</v>
      </c>
      <c r="V27" s="13">
        <f t="shared" si="0"/>
        <v>318.35999999999996</v>
      </c>
      <c r="W27" s="13">
        <f>W26*W24</f>
        <v>55.2</v>
      </c>
      <c r="X27" s="13">
        <f t="shared" si="0"/>
        <v>14.3</v>
      </c>
      <c r="Y27" s="35">
        <f>E27+F27+G27+H27+I27+J27+K27+L27+M27+N27+O27+P27+Q27+R27+S27+T27+U27+V27+W27+X27</f>
        <v>12693.180000000002</v>
      </c>
    </row>
    <row r="29" spans="1:25" ht="15.5" x14ac:dyDescent="0.35">
      <c r="A29" s="36" t="s">
        <v>67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25" x14ac:dyDescent="0.35">
      <c r="A30" s="37" t="s">
        <v>68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.5" x14ac:dyDescent="0.35">
      <c r="A31" s="36" t="s">
        <v>69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1:25" x14ac:dyDescent="0.35">
      <c r="A32" s="37" t="s">
        <v>68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</sheetData>
  <mergeCells count="36">
    <mergeCell ref="A26:C26"/>
    <mergeCell ref="A27:C27"/>
    <mergeCell ref="A29:Y29"/>
    <mergeCell ref="A30:Y30"/>
    <mergeCell ref="A31:Y31"/>
    <mergeCell ref="A32:Y32"/>
    <mergeCell ref="T24:T25"/>
    <mergeCell ref="U24:U25"/>
    <mergeCell ref="V24:V25"/>
    <mergeCell ref="W24:W25"/>
    <mergeCell ref="X24:X25"/>
    <mergeCell ref="Y24:Y25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A23:C23"/>
    <mergeCell ref="A24:C25"/>
    <mergeCell ref="D24:D25"/>
    <mergeCell ref="E24:E25"/>
    <mergeCell ref="F24:F25"/>
    <mergeCell ref="G24:G25"/>
    <mergeCell ref="A1:C1"/>
    <mergeCell ref="D1:X1"/>
    <mergeCell ref="A2:C2"/>
    <mergeCell ref="A3:A8"/>
    <mergeCell ref="A10:A18"/>
    <mergeCell ref="A19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Воеводская Школа</dc:creator>
  <cp:lastModifiedBy>Воеводская Школа</cp:lastModifiedBy>
  <dcterms:created xsi:type="dcterms:W3CDTF">2023-12-11T04:04:24Z</dcterms:created>
  <dcterms:modified xsi:type="dcterms:W3CDTF">2023-12-11T04:05:16Z</dcterms:modified>
</cp:coreProperties>
</file>