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evo\OneDrive\Рабочий стол\столовая\"/>
    </mc:Choice>
  </mc:AlternateContent>
  <xr:revisionPtr revIDLastSave="0" documentId="8_{9EAC08F8-2D1B-42BB-8117-F6FE1D8BB32C}" xr6:coauthVersionLast="47" xr6:coauthVersionMax="47" xr10:uidLastSave="{00000000-0000-0000-0000-000000000000}"/>
  <bookViews>
    <workbookView xWindow="-110" yWindow="-110" windowWidth="19420" windowHeight="10300" xr2:uid="{0C3A6E7C-2012-43A4-9095-C7DC9B01C851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6" i="1" l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X26" i="1" s="1"/>
  <c r="D19" i="1" s="1"/>
  <c r="F19" i="1" s="1"/>
  <c r="D9" i="1"/>
  <c r="E9" i="1" s="1"/>
</calcChain>
</file>

<file path=xl/sharedStrings.xml><?xml version="1.0" encoding="utf-8"?>
<sst xmlns="http://schemas.openxmlformats.org/spreadsheetml/2006/main" count="72" uniqueCount="61">
  <si>
    <t xml:space="preserve">МЕНЮ                   </t>
  </si>
  <si>
    <t>07.12.2023                                                                                                                           День 10                                                                110</t>
  </si>
  <si>
    <t>масса порции</t>
  </si>
  <si>
    <t>макароны</t>
  </si>
  <si>
    <t>молоко</t>
  </si>
  <si>
    <t>масло слив.</t>
  </si>
  <si>
    <t>сахар</t>
  </si>
  <si>
    <t>какао</t>
  </si>
  <si>
    <t>хлеб</t>
  </si>
  <si>
    <t>свекла</t>
  </si>
  <si>
    <t>кон.рыбная</t>
  </si>
  <si>
    <t>пшено</t>
  </si>
  <si>
    <t>картофель</t>
  </si>
  <si>
    <t>морковь</t>
  </si>
  <si>
    <t>лук</t>
  </si>
  <si>
    <t>масло раст.</t>
  </si>
  <si>
    <t>говяд (гуляш)</t>
  </si>
  <si>
    <t>мука</t>
  </si>
  <si>
    <t>том. паста</t>
  </si>
  <si>
    <t>горох</t>
  </si>
  <si>
    <t>соль</t>
  </si>
  <si>
    <t>чай</t>
  </si>
  <si>
    <t>ккал</t>
  </si>
  <si>
    <t>Завтрак</t>
  </si>
  <si>
    <t>Макароны отварн.</t>
  </si>
  <si>
    <t>59/6,5</t>
  </si>
  <si>
    <t>10/1,1</t>
  </si>
  <si>
    <t>3/0,4</t>
  </si>
  <si>
    <t>с маслом</t>
  </si>
  <si>
    <t>Какао на молоке</t>
  </si>
  <si>
    <t>18/2,0</t>
  </si>
  <si>
    <t>2/0,2</t>
  </si>
  <si>
    <t>Хлеб пшенич.</t>
  </si>
  <si>
    <t>50/5,5</t>
  </si>
  <si>
    <t>Масло сливочн.</t>
  </si>
  <si>
    <t>Обед</t>
  </si>
  <si>
    <t>Свекла отварная</t>
  </si>
  <si>
    <t>60/8,4</t>
  </si>
  <si>
    <t>Суп с картоф.</t>
  </si>
  <si>
    <t>21/2,5</t>
  </si>
  <si>
    <t>7/1,0</t>
  </si>
  <si>
    <t>80/11,2</t>
  </si>
  <si>
    <t>13/1,5</t>
  </si>
  <si>
    <t>4/0,5</t>
  </si>
  <si>
    <t>с рыб. фрикадел.</t>
  </si>
  <si>
    <t>Гуляш</t>
  </si>
  <si>
    <t>50/7,0</t>
  </si>
  <si>
    <t>Бобовые отварные</t>
  </si>
  <si>
    <t>71/10,0</t>
  </si>
  <si>
    <t>Чай</t>
  </si>
  <si>
    <t>16/2,2</t>
  </si>
  <si>
    <t>1/0,1</t>
  </si>
  <si>
    <t>Хлеб</t>
  </si>
  <si>
    <t>ИТОГО на 1 человека</t>
  </si>
  <si>
    <t>510/790</t>
  </si>
  <si>
    <t>ИТОГО к выдаче на общее  число довольствующихся</t>
  </si>
  <si>
    <t>Цена</t>
  </si>
  <si>
    <t>Общая сумма</t>
  </si>
  <si>
    <r>
      <t xml:space="preserve">Врач (диетсестра) _______________________                       _____________________________                                           Принял повар ________________________                </t>
    </r>
    <r>
      <rPr>
        <u/>
        <sz val="12"/>
        <color theme="1"/>
        <rFont val="Times New Roman"/>
        <family val="1"/>
        <charset val="204"/>
      </rPr>
      <t>Вахнина И.Г</t>
    </r>
  </si>
  <si>
    <t xml:space="preserve">                                                             подпись                                                                     расшифровка подписи                                                                                                                                                            подпись                                     расшифровка подписи</t>
  </si>
  <si>
    <t xml:space="preserve">    Выдал зав. столовой _______________________                      Одинцева Н.И.                                                                                          Работник бухгалтерии _______________       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</si>
</sst>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Border="1"/>
    <xf numFmtId="16" fontId="0" fillId="0" borderId="7" xfId="0" applyNumberFormat="1" applyBorder="1"/>
    <xf numFmtId="0" fontId="1" fillId="0" borderId="7" xfId="0" applyFont="1" applyBorder="1"/>
    <xf numFmtId="2" fontId="1" fillId="0" borderId="7" xfId="0" applyNumberFormat="1" applyFont="1" applyBorder="1"/>
    <xf numFmtId="0" fontId="3" fillId="0" borderId="11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0" fillId="0" borderId="12" xfId="0" applyBorder="1"/>
    <xf numFmtId="0" fontId="3" fillId="0" borderId="13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4" fillId="0" borderId="4" xfId="0" applyNumberFormat="1" applyFont="1" applyBorder="1"/>
    <xf numFmtId="164" fontId="4" fillId="0" borderId="6" xfId="0" applyNumberFormat="1" applyFont="1" applyBorder="1"/>
    <xf numFmtId="164" fontId="1" fillId="0" borderId="7" xfId="0" applyNumberFormat="1" applyFont="1" applyBorder="1"/>
    <xf numFmtId="0" fontId="0" fillId="0" borderId="13" xfId="0" applyBorder="1" applyAlignment="1">
      <alignment horizontal="center"/>
    </xf>
    <xf numFmtId="0" fontId="3" fillId="0" borderId="7" xfId="0" applyFont="1" applyBorder="1" applyAlignment="1">
      <alignment horizontal="left"/>
    </xf>
    <xf numFmtId="0" fontId="5" fillId="0" borderId="7" xfId="0" applyFont="1" applyBorder="1"/>
    <xf numFmtId="0" fontId="3" fillId="0" borderId="7" xfId="0" applyFont="1" applyBorder="1" applyAlignment="1">
      <alignment horizontal="left"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7" xfId="0" applyNumberFormat="1" applyFont="1" applyBorder="1"/>
    <xf numFmtId="164" fontId="6" fillId="0" borderId="7" xfId="0" applyNumberFormat="1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26723-BF3D-4B56-AD22-6FC2989EE354}">
  <dimension ref="A1:X31"/>
  <sheetViews>
    <sheetView tabSelected="1" workbookViewId="0">
      <selection activeCell="A3" sqref="A3:A8"/>
    </sheetView>
  </sheetViews>
  <sheetFormatPr defaultRowHeight="14.5" x14ac:dyDescent="0.35"/>
  <cols>
    <col min="1" max="1" width="3.81640625" customWidth="1"/>
    <col min="2" max="2" width="4.90625" customWidth="1"/>
    <col min="3" max="3" width="17.54296875" customWidth="1"/>
  </cols>
  <sheetData>
    <row r="1" spans="1:24" ht="18" x14ac:dyDescent="0.35">
      <c r="A1" s="1" t="s">
        <v>0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7"/>
      <c r="X1" s="8"/>
    </row>
    <row r="2" spans="1:24" ht="75.5" x14ac:dyDescent="0.35">
      <c r="A2" s="9" t="s">
        <v>1</v>
      </c>
      <c r="B2" s="10"/>
      <c r="C2" s="11"/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16</v>
      </c>
      <c r="S2" s="12" t="s">
        <v>17</v>
      </c>
      <c r="T2" s="12" t="s">
        <v>18</v>
      </c>
      <c r="U2" s="12" t="s">
        <v>19</v>
      </c>
      <c r="V2" s="12" t="s">
        <v>20</v>
      </c>
      <c r="W2" s="12" t="s">
        <v>21</v>
      </c>
      <c r="X2" s="12" t="s">
        <v>22</v>
      </c>
    </row>
    <row r="3" spans="1:24" ht="15.5" x14ac:dyDescent="0.35">
      <c r="A3" s="13" t="s">
        <v>23</v>
      </c>
      <c r="B3" s="14">
        <v>309</v>
      </c>
      <c r="C3" s="14" t="s">
        <v>24</v>
      </c>
      <c r="D3" s="8">
        <v>250</v>
      </c>
      <c r="E3" s="8" t="s">
        <v>25</v>
      </c>
      <c r="F3" s="15" t="s">
        <v>26</v>
      </c>
      <c r="G3" s="8" t="s">
        <v>27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>
        <v>269.2</v>
      </c>
    </row>
    <row r="4" spans="1:24" ht="15.5" x14ac:dyDescent="0.35">
      <c r="A4" s="13"/>
      <c r="B4" s="14"/>
      <c r="C4" s="14" t="s">
        <v>28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15.5" x14ac:dyDescent="0.35">
      <c r="A5" s="13"/>
      <c r="B5" s="14">
        <v>382</v>
      </c>
      <c r="C5" s="14" t="s">
        <v>29</v>
      </c>
      <c r="D5" s="8">
        <v>200</v>
      </c>
      <c r="E5" s="8"/>
      <c r="F5" s="8"/>
      <c r="G5" s="8"/>
      <c r="H5" s="8" t="s">
        <v>30</v>
      </c>
      <c r="I5" s="8" t="s">
        <v>31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>
        <v>125.11</v>
      </c>
    </row>
    <row r="6" spans="1:24" ht="15.5" x14ac:dyDescent="0.35">
      <c r="A6" s="13"/>
      <c r="B6" s="14"/>
      <c r="C6" s="14" t="s">
        <v>32</v>
      </c>
      <c r="D6" s="8">
        <v>50</v>
      </c>
      <c r="E6" s="8"/>
      <c r="F6" s="8"/>
      <c r="G6" s="8"/>
      <c r="H6" s="8"/>
      <c r="I6" s="8"/>
      <c r="J6" s="8" t="s">
        <v>33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>
        <v>116.9</v>
      </c>
    </row>
    <row r="7" spans="1:24" ht="15.5" x14ac:dyDescent="0.35">
      <c r="A7" s="13"/>
      <c r="B7" s="14">
        <v>14</v>
      </c>
      <c r="C7" s="14" t="s">
        <v>34</v>
      </c>
      <c r="D7" s="8">
        <v>10</v>
      </c>
      <c r="E7" s="8"/>
      <c r="F7" s="8"/>
      <c r="G7" s="8" t="s">
        <v>26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>
        <v>65.72</v>
      </c>
    </row>
    <row r="8" spans="1:24" ht="15.5" x14ac:dyDescent="0.35">
      <c r="A8" s="13"/>
      <c r="B8" s="14"/>
      <c r="C8" s="14"/>
      <c r="D8" s="16">
        <v>510</v>
      </c>
      <c r="E8" s="16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16">
        <v>576.92999999999995</v>
      </c>
    </row>
    <row r="9" spans="1:24" ht="15.5" x14ac:dyDescent="0.35">
      <c r="A9" s="14"/>
      <c r="B9" s="14"/>
      <c r="C9" s="14">
        <v>140</v>
      </c>
      <c r="D9" s="16">
        <f>E26+F25*1.1+G25*1.44+H25*2.2+I26+J25*11</f>
        <v>2628.5136000000002</v>
      </c>
      <c r="E9" s="17">
        <f>D9/110</f>
        <v>23.895578181818184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15.5" x14ac:dyDescent="0.35">
      <c r="A10" s="18" t="s">
        <v>35</v>
      </c>
      <c r="B10" s="14"/>
      <c r="C10" s="14" t="s">
        <v>36</v>
      </c>
      <c r="D10" s="16"/>
      <c r="E10" s="17"/>
      <c r="F10" s="8"/>
      <c r="G10" s="8"/>
      <c r="H10" s="8"/>
      <c r="I10" s="8"/>
      <c r="J10" s="8"/>
      <c r="K10" s="8" t="s">
        <v>37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>
        <v>48.8</v>
      </c>
    </row>
    <row r="11" spans="1:24" ht="15.5" x14ac:dyDescent="0.35">
      <c r="A11" s="19"/>
      <c r="B11" s="14">
        <v>106</v>
      </c>
      <c r="C11" s="14" t="s">
        <v>38</v>
      </c>
      <c r="D11" s="8">
        <v>250</v>
      </c>
      <c r="E11" s="8"/>
      <c r="F11" s="8"/>
      <c r="G11" s="8"/>
      <c r="H11" s="8"/>
      <c r="I11" s="8"/>
      <c r="J11" s="8"/>
      <c r="K11" s="8"/>
      <c r="L11" s="8" t="s">
        <v>39</v>
      </c>
      <c r="M11" s="8" t="s">
        <v>40</v>
      </c>
      <c r="N11" s="8" t="s">
        <v>41</v>
      </c>
      <c r="O11" s="8" t="s">
        <v>42</v>
      </c>
      <c r="P11" s="8" t="s">
        <v>42</v>
      </c>
      <c r="Q11" s="8" t="s">
        <v>43</v>
      </c>
      <c r="R11" s="8"/>
      <c r="S11" s="8"/>
      <c r="T11" s="8"/>
      <c r="U11" s="8"/>
      <c r="V11" s="8" t="s">
        <v>40</v>
      </c>
      <c r="W11" s="8"/>
      <c r="X11" s="8">
        <v>130.99</v>
      </c>
    </row>
    <row r="12" spans="1:24" ht="15.5" x14ac:dyDescent="0.35">
      <c r="A12" s="19"/>
      <c r="B12" s="14"/>
      <c r="C12" s="14" t="s">
        <v>44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ht="15.5" x14ac:dyDescent="0.35">
      <c r="A13" s="19"/>
      <c r="B13" s="14">
        <v>250</v>
      </c>
      <c r="C13" s="14" t="s">
        <v>45</v>
      </c>
      <c r="D13" s="8">
        <v>150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 t="s">
        <v>40</v>
      </c>
      <c r="P13" s="8" t="s">
        <v>40</v>
      </c>
      <c r="Q13" s="8" t="s">
        <v>43</v>
      </c>
      <c r="R13" s="20" t="s">
        <v>46</v>
      </c>
      <c r="S13" s="8" t="s">
        <v>43</v>
      </c>
      <c r="T13" s="8" t="s">
        <v>43</v>
      </c>
      <c r="U13" s="8"/>
      <c r="V13" s="8"/>
      <c r="W13" s="8"/>
      <c r="X13" s="8">
        <v>147.6</v>
      </c>
    </row>
    <row r="14" spans="1:24" ht="15.5" x14ac:dyDescent="0.35">
      <c r="A14" s="19"/>
      <c r="B14" s="14">
        <v>131</v>
      </c>
      <c r="C14" s="14" t="s">
        <v>47</v>
      </c>
      <c r="D14" s="8">
        <v>100</v>
      </c>
      <c r="E14" s="8"/>
      <c r="F14" s="8"/>
      <c r="G14" s="8" t="s">
        <v>27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 t="s">
        <v>48</v>
      </c>
      <c r="V14" s="8"/>
      <c r="W14" s="20"/>
      <c r="X14" s="20">
        <v>30.15</v>
      </c>
    </row>
    <row r="15" spans="1:24" ht="15.5" x14ac:dyDescent="0.35">
      <c r="A15" s="19"/>
      <c r="B15" s="14"/>
      <c r="C15" s="14" t="s">
        <v>49</v>
      </c>
      <c r="D15" s="8">
        <v>100</v>
      </c>
      <c r="E15" s="8"/>
      <c r="F15" s="8"/>
      <c r="G15" s="8"/>
      <c r="H15" s="8" t="s">
        <v>50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 t="s">
        <v>51</v>
      </c>
      <c r="X15" s="8">
        <v>41.6</v>
      </c>
    </row>
    <row r="16" spans="1:24" ht="15.5" x14ac:dyDescent="0.35">
      <c r="A16" s="19"/>
      <c r="B16" s="14"/>
      <c r="C16" s="14" t="s">
        <v>52</v>
      </c>
      <c r="D16" s="8">
        <v>50</v>
      </c>
      <c r="E16" s="8"/>
      <c r="F16" s="8"/>
      <c r="G16" s="8"/>
      <c r="H16" s="8"/>
      <c r="I16" s="8"/>
      <c r="J16" s="8" t="s">
        <v>46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>
        <v>119.6</v>
      </c>
    </row>
    <row r="17" spans="1:24" ht="15.5" x14ac:dyDescent="0.35">
      <c r="A17" s="21"/>
      <c r="B17" s="14"/>
      <c r="C17" s="14"/>
      <c r="D17" s="16">
        <v>850</v>
      </c>
      <c r="E17" s="16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16">
        <v>518.74</v>
      </c>
    </row>
    <row r="18" spans="1:24" x14ac:dyDescent="0.35">
      <c r="A18" s="22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x14ac:dyDescent="0.35">
      <c r="A19" s="23"/>
      <c r="B19" s="8"/>
      <c r="C19" s="8"/>
      <c r="D19" s="24">
        <f>X26-D9</f>
        <v>8067.742400000001</v>
      </c>
      <c r="E19" s="25"/>
      <c r="F19" s="26">
        <f>D19/140</f>
        <v>57.626731428571439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x14ac:dyDescent="0.35">
      <c r="A20" s="2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x14ac:dyDescent="0.35">
      <c r="A21" s="2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5.5" x14ac:dyDescent="0.35">
      <c r="A22" s="28" t="s">
        <v>53</v>
      </c>
      <c r="B22" s="28"/>
      <c r="C22" s="28"/>
      <c r="D22" s="29" t="s">
        <v>54</v>
      </c>
      <c r="E22" s="14">
        <v>59</v>
      </c>
      <c r="F22" s="14">
        <v>10</v>
      </c>
      <c r="G22" s="14">
        <v>16</v>
      </c>
      <c r="H22" s="14">
        <v>34</v>
      </c>
      <c r="I22" s="14">
        <v>2</v>
      </c>
      <c r="J22" s="14">
        <v>100</v>
      </c>
      <c r="K22" s="14">
        <v>60</v>
      </c>
      <c r="L22" s="14">
        <v>180</v>
      </c>
      <c r="M22" s="14">
        <v>7</v>
      </c>
      <c r="N22" s="14">
        <v>80</v>
      </c>
      <c r="O22" s="14">
        <v>20</v>
      </c>
      <c r="P22" s="14">
        <v>20</v>
      </c>
      <c r="Q22" s="14">
        <v>8</v>
      </c>
      <c r="R22" s="14">
        <v>50</v>
      </c>
      <c r="S22" s="14">
        <v>4</v>
      </c>
      <c r="T22" s="14">
        <v>4</v>
      </c>
      <c r="U22" s="14">
        <v>71</v>
      </c>
      <c r="V22" s="14">
        <v>7</v>
      </c>
      <c r="W22" s="14">
        <v>1</v>
      </c>
      <c r="X22" s="14"/>
    </row>
    <row r="23" spans="1:24" ht="15.5" x14ac:dyDescent="0.35">
      <c r="A23" s="30" t="s">
        <v>55</v>
      </c>
      <c r="B23" s="30"/>
      <c r="C23" s="30"/>
      <c r="D23" s="31"/>
      <c r="E23" s="31">
        <v>6.5</v>
      </c>
      <c r="F23" s="31">
        <v>1.1000000000000001</v>
      </c>
      <c r="G23" s="31">
        <v>1.9</v>
      </c>
      <c r="H23" s="31">
        <v>4.2</v>
      </c>
      <c r="I23" s="31">
        <v>2</v>
      </c>
      <c r="J23" s="31">
        <v>25</v>
      </c>
      <c r="K23" s="31">
        <v>8.4</v>
      </c>
      <c r="L23" s="31">
        <v>2.5</v>
      </c>
      <c r="M23" s="31">
        <v>1</v>
      </c>
      <c r="N23" s="31">
        <v>11.2</v>
      </c>
      <c r="O23" s="31">
        <v>2.5</v>
      </c>
      <c r="P23" s="31">
        <v>2.5</v>
      </c>
      <c r="Q23" s="31">
        <v>1</v>
      </c>
      <c r="R23" s="31">
        <v>7</v>
      </c>
      <c r="S23" s="31">
        <v>0.5</v>
      </c>
      <c r="T23" s="31">
        <v>0.5</v>
      </c>
      <c r="U23" s="31">
        <v>10</v>
      </c>
      <c r="V23" s="31">
        <v>1</v>
      </c>
      <c r="W23" s="32"/>
      <c r="X23" s="31"/>
    </row>
    <row r="24" spans="1:24" ht="15.5" x14ac:dyDescent="0.35">
      <c r="A24" s="30"/>
      <c r="B24" s="30"/>
      <c r="C24" s="30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4">
        <v>0.1</v>
      </c>
      <c r="X24" s="33"/>
    </row>
    <row r="25" spans="1:24" ht="15.5" x14ac:dyDescent="0.35">
      <c r="A25" s="35" t="s">
        <v>56</v>
      </c>
      <c r="B25" s="36"/>
      <c r="C25" s="37"/>
      <c r="D25" s="14"/>
      <c r="E25" s="14">
        <v>45.48</v>
      </c>
      <c r="F25" s="14">
        <v>530</v>
      </c>
      <c r="G25" s="14">
        <v>674.69</v>
      </c>
      <c r="H25" s="14">
        <v>77.7</v>
      </c>
      <c r="I25" s="14">
        <v>105.7</v>
      </c>
      <c r="J25" s="14">
        <v>36</v>
      </c>
      <c r="K25" s="14">
        <v>0</v>
      </c>
      <c r="L25" s="14">
        <v>308</v>
      </c>
      <c r="M25" s="14">
        <v>51</v>
      </c>
      <c r="N25" s="14">
        <v>0</v>
      </c>
      <c r="O25" s="14">
        <v>0</v>
      </c>
      <c r="P25" s="14">
        <v>35</v>
      </c>
      <c r="Q25" s="14">
        <v>120</v>
      </c>
      <c r="R25" s="14">
        <v>770</v>
      </c>
      <c r="S25" s="14">
        <v>40.07</v>
      </c>
      <c r="T25" s="14">
        <v>410.5</v>
      </c>
      <c r="U25" s="14">
        <v>38.4</v>
      </c>
      <c r="V25" s="14">
        <v>15</v>
      </c>
      <c r="W25" s="14">
        <v>552</v>
      </c>
      <c r="X25" s="14"/>
    </row>
    <row r="26" spans="1:24" ht="15.5" x14ac:dyDescent="0.35">
      <c r="A26" s="35" t="s">
        <v>57</v>
      </c>
      <c r="B26" s="36"/>
      <c r="C26" s="37"/>
      <c r="D26" s="14"/>
      <c r="E26" s="14">
        <f>E23*E25</f>
        <v>295.62</v>
      </c>
      <c r="F26" s="14">
        <f t="shared" ref="F26:V26" si="0">F23*F25</f>
        <v>583</v>
      </c>
      <c r="G26" s="14">
        <f t="shared" si="0"/>
        <v>1281.9110000000001</v>
      </c>
      <c r="H26" s="14">
        <f t="shared" si="0"/>
        <v>326.34000000000003</v>
      </c>
      <c r="I26" s="14">
        <f t="shared" si="0"/>
        <v>211.4</v>
      </c>
      <c r="J26" s="14">
        <f t="shared" si="0"/>
        <v>900</v>
      </c>
      <c r="K26" s="14">
        <f t="shared" si="0"/>
        <v>0</v>
      </c>
      <c r="L26" s="14">
        <f t="shared" si="0"/>
        <v>770</v>
      </c>
      <c r="M26" s="38">
        <f>M23*M25</f>
        <v>51</v>
      </c>
      <c r="N26" s="14">
        <f t="shared" si="0"/>
        <v>0</v>
      </c>
      <c r="O26" s="14">
        <f t="shared" si="0"/>
        <v>0</v>
      </c>
      <c r="P26" s="14">
        <f t="shared" si="0"/>
        <v>87.5</v>
      </c>
      <c r="Q26" s="14">
        <f t="shared" si="0"/>
        <v>120</v>
      </c>
      <c r="R26" s="14">
        <f t="shared" si="0"/>
        <v>5390</v>
      </c>
      <c r="S26" s="14">
        <f t="shared" si="0"/>
        <v>20.035</v>
      </c>
      <c r="T26" s="14">
        <f t="shared" si="0"/>
        <v>205.25</v>
      </c>
      <c r="U26" s="14">
        <f t="shared" si="0"/>
        <v>384</v>
      </c>
      <c r="V26" s="14">
        <f t="shared" si="0"/>
        <v>15</v>
      </c>
      <c r="W26" s="14">
        <f>W24*W25</f>
        <v>55.2</v>
      </c>
      <c r="X26" s="39">
        <f>E26+F26+G26+H26+I26+J26+K26+L26+M26+N26+O26+P26+Q26+R26+S26+T26+U26+V26+W26</f>
        <v>10696.256000000001</v>
      </c>
    </row>
    <row r="28" spans="1:24" ht="15.5" x14ac:dyDescent="0.35">
      <c r="A28" s="40" t="s">
        <v>58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1:24" x14ac:dyDescent="0.35">
      <c r="A29" s="41" t="s">
        <v>59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1:24" ht="15.5" x14ac:dyDescent="0.35">
      <c r="A30" s="40" t="s">
        <v>60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1:24" x14ac:dyDescent="0.35">
      <c r="A31" s="41" t="s">
        <v>59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</sheetData>
  <mergeCells count="35">
    <mergeCell ref="A28:X28"/>
    <mergeCell ref="A29:X29"/>
    <mergeCell ref="A30:X30"/>
    <mergeCell ref="A31:X31"/>
    <mergeCell ref="T23:T24"/>
    <mergeCell ref="U23:U24"/>
    <mergeCell ref="V23:V24"/>
    <mergeCell ref="X23:X24"/>
    <mergeCell ref="A25:C25"/>
    <mergeCell ref="A26:C26"/>
    <mergeCell ref="N23:N24"/>
    <mergeCell ref="O23:O24"/>
    <mergeCell ref="P23:P24"/>
    <mergeCell ref="Q23:Q24"/>
    <mergeCell ref="R23:R24"/>
    <mergeCell ref="S23:S24"/>
    <mergeCell ref="H23:H24"/>
    <mergeCell ref="I23:I24"/>
    <mergeCell ref="J23:J24"/>
    <mergeCell ref="K23:K24"/>
    <mergeCell ref="L23:L24"/>
    <mergeCell ref="M23:M24"/>
    <mergeCell ref="A22:C22"/>
    <mergeCell ref="A23:C24"/>
    <mergeCell ref="D23:D24"/>
    <mergeCell ref="E23:E24"/>
    <mergeCell ref="F23:F24"/>
    <mergeCell ref="G23:G24"/>
    <mergeCell ref="A1:C1"/>
    <mergeCell ref="D1:V1"/>
    <mergeCell ref="A2:C2"/>
    <mergeCell ref="A3:A8"/>
    <mergeCell ref="A10:A17"/>
    <mergeCell ref="A18:A21"/>
    <mergeCell ref="D19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Воеводская Школа</dc:creator>
  <cp:lastModifiedBy>Воеводская Школа</cp:lastModifiedBy>
  <dcterms:created xsi:type="dcterms:W3CDTF">2023-12-11T04:00:29Z</dcterms:created>
  <dcterms:modified xsi:type="dcterms:W3CDTF">2023-12-11T04:02:47Z</dcterms:modified>
</cp:coreProperties>
</file>